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a técnica" state="visible" r:id="rId4"/>
    <sheet sheetId="2" name="Cómo usarla" state="visible" r:id="rId5"/>
  </sheets>
  <calcPr calcId="171027" fullCalcOnLoad="1"/>
</workbook>
</file>

<file path=xl/sharedStrings.xml><?xml version="1.0" encoding="utf-8"?>
<sst xmlns="http://schemas.openxmlformats.org/spreadsheetml/2006/main" count="59" uniqueCount="53">
  <si>
    <t>Ficha técnica y costeo de receta</t>
  </si>
  <si>
    <t>Las celdas amarillas las llenás vos; el resto se calcula solo. Hecha por Plaxp — plaxp.com/costo-de-platillo</t>
  </si>
  <si>
    <t>Plato</t>
  </si>
  <si>
    <t>Casado con pollo en salsa</t>
  </si>
  <si>
    <t>Porciones que rinde la receta</t>
  </si>
  <si>
    <t>Precio sin IVA ni servicio</t>
  </si>
  <si>
    <t>Tarifa de IVA del plato</t>
  </si>
  <si>
    <t>La define el CABYS del plato; la tarifa general es 13%.</t>
  </si>
  <si>
    <t>Servicio</t>
  </si>
  <si>
    <t>Se calcula sobre el consumo antes del IVA. Si no lo cobrás, poné 0%.</t>
  </si>
  <si>
    <t>Insumo</t>
  </si>
  <si>
    <t>Cantidad neta</t>
  </si>
  <si>
    <t>Unidad</t>
  </si>
  <si>
    <t>Precio de compra (por kg, l o unidad)</t>
  </si>
  <si>
    <t>Rendimiento %</t>
  </si>
  <si>
    <t>Precio limpio</t>
  </si>
  <si>
    <t>Costo</t>
  </si>
  <si>
    <t>Arroz (crudo)</t>
  </si>
  <si>
    <t>g</t>
  </si>
  <si>
    <t>Frijoles negros (crudos)</t>
  </si>
  <si>
    <t>Pechuga de pollo</t>
  </si>
  <si>
    <t>Plátano maduro</t>
  </si>
  <si>
    <t>unidad</t>
  </si>
  <si>
    <t>Repollo</t>
  </si>
  <si>
    <t>Tomate</t>
  </si>
  <si>
    <t>Salsa de la casa (sub-receta)</t>
  </si>
  <si>
    <t>Aceite y condimentos (partida fija)</t>
  </si>
  <si>
    <t>partida</t>
  </si>
  <si>
    <t>Costo total de la receta</t>
  </si>
  <si>
    <t>Costo por porción (costo total ÷ porciones)</t>
  </si>
  <si>
    <t>Food cost (costo por porción ÷ precio sin IVA ni servicio)</t>
  </si>
  <si>
    <t>Margen de contribución (precio sin IVA ni servicio − costo por porción)</t>
  </si>
  <si>
    <t>Tu meta de food cost (la elegís vos)</t>
  </si>
  <si>
    <t>Precio sin IVA ni servicio para esa meta (costo por porción ÷ meta)</t>
  </si>
  <si>
    <t>IVA (precio sin IVA ni servicio × tarifa)</t>
  </si>
  <si>
    <t>Servicio (precio sin IVA ni servicio × %)</t>
  </si>
  <si>
    <t>Precio en la mesa (precio + IVA + servicio)</t>
  </si>
  <si>
    <t>Ejemplo con precios de compra ilustrativos. Los impuestos del plato: confirmalos con tu contador.</t>
  </si>
  <si>
    <t>Cómo usar la plantilla de costeo de recetas</t>
  </si>
  <si>
    <t/>
  </si>
  <si>
    <t>1. Arriba, anotá el plato, cuántas porciones rinde la receta y el precio sin IVA ni servicio.</t>
  </si>
  <si>
    <t>2. Una fila por insumo: la cantidad neta (lo que llega al plato), la unidad, el precio de compra y el rendimiento %.</t>
  </si>
  <si>
    <t xml:space="preserve">   El precio de compra va por kg, por litro o por unidad. Si la cantidad está en g o ml, la plantilla la pasa a kg o litros.</t>
  </si>
  <si>
    <t xml:space="preserve">   Para una partida fija (aceite, condimentos), poné cantidad 1, unidad "partida" y su costo como precio.</t>
  </si>
  <si>
    <t>3. Rendimiento % = peso neto ÷ peso bruto. Pesá el insumo como lo comprás, limpialo o pelalo y pesá lo que queda. Si no pierde nada, 100%.</t>
  </si>
  <si>
    <t>4. La plantilla calcula sola el precio limpio (precio de compra ÷ rendimiento) y el costo de cada línea (cantidad neta × precio limpio).</t>
  </si>
  <si>
    <t>5. Abajo tenés el costo total, el costo por porción, el food cost y el margen de contribución.</t>
  </si>
  <si>
    <t>6. Escribí tu meta de food cost. La elegís vos según tu menú y tus costos: no es un estándar. La plantilla te da el precio sin IVA ni servicio que la cumple.</t>
  </si>
  <si>
    <t>7. Precio en la mesa = precio sin IVA ni servicio + IVA + servicio. La tarifa general del IVA es 13%, pero la del plato la define su CABYS.</t>
  </si>
  <si>
    <t xml:space="preserve">   El servicio del 10% se calcula sobre el consumo antes del IVA; si no lo cobrás, poné 0%. Confirmá los impuestos con tu contador.</t>
  </si>
  <si>
    <t>8. Sub-recetas (salsas, masas): costealas en una copia de la hoja y usá su costo por kg como precio de compra en el plato.</t>
  </si>
  <si>
    <t>9. Actualizá los precios de compra cuando cambien: el costo del plato cambia con ellos.</t>
  </si>
  <si>
    <t>Hecha por Plaxp — plaxp.com/costo-de-platillo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</si>
</sst>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₡&quot;#,##0.00"/>
    <numFmt numFmtId="165" formatCode="#,##0.###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i/>
      <color rgb="FF595959"/>
      <sz val="10"/>
    </font>
    <font>
      <b/>
    </font>
    <font>
      <color rgb="FF595959"/>
      <sz val="10"/>
    </font>
    <font>
      <b/>
      <sz val="14"/>
    </font>
    <font>
      <b/>
      <u/>
      <color rgb="FF1F4E79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9" fontId="0" fillId="2" borderId="1" xfId="0" applyNumberFormat="1" applyFill="1" applyBorder="1"/>
    <xf numFmtId="0" fontId="4" fillId="0" borderId="0" xfId="0" applyFont="1"/>
    <xf numFmtId="0" fontId="3" fillId="3" borderId="1" xfId="0" applyFont="1" applyFill="1" applyBorder="1" applyAlignment="1">
      <alignment vertical="center" wrapText="1"/>
    </xf>
    <xf numFmtId="165" fontId="0" fillId="2" borderId="1" xfId="0" applyNumberFormat="1" applyFill="1" applyBorder="1"/>
    <xf numFmtId="164" fontId="0" fillId="0" borderId="1" xfId="0" applyNumberFormat="1" applyBorder="1"/>
    <xf numFmtId="0" fontId="3" fillId="0" borderId="0" xfId="0" applyFont="1" applyAlignment="1">
      <alignment horizontal="right"/>
    </xf>
    <xf numFmtId="164" fontId="3" fillId="0" borderId="1" xfId="0" applyNumberFormat="1" applyFont="1" applyBorder="1"/>
    <xf numFmtId="10" fontId="3" fillId="0" borderId="1" xfId="0" applyNumberFormat="1" applyFont="1" applyBorder="1"/>
    <xf numFmtId="10" fontId="3" fillId="2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xp.com/costo-de-plati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5" customWidth="1"/>
    <col min="3" max="3" width="11" customWidth="1"/>
    <col min="4" max="4" width="22" customWidth="1"/>
    <col min="5" max="5" width="15" customWidth="1"/>
    <col min="6" max="7" width="17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4" x14ac:dyDescent="0.25">
      <c r="A4" s="3" t="s">
        <v>2</v>
      </c>
      <c r="B4" s="4" t="s">
        <v>3</v>
      </c>
      <c r="C4" s="4"/>
      <c r="D4" s="4"/>
    </row>
    <row r="5" spans="1:2" x14ac:dyDescent="0.25">
      <c r="A5" s="3" t="s">
        <v>4</v>
      </c>
      <c r="B5" s="5">
        <v>1</v>
      </c>
    </row>
    <row r="6" spans="1:2" x14ac:dyDescent="0.25">
      <c r="A6" s="3" t="s">
        <v>5</v>
      </c>
      <c r="B6" s="6">
        <v>3900</v>
      </c>
    </row>
    <row r="7" spans="1:7" x14ac:dyDescent="0.25">
      <c r="A7" s="3" t="s">
        <v>6</v>
      </c>
      <c r="B7" s="7">
        <v>0.13</v>
      </c>
      <c r="C7" s="8" t="s">
        <v>7</v>
      </c>
      <c r="D7" s="8"/>
      <c r="E7" s="8"/>
      <c r="F7" s="8"/>
      <c r="G7" s="8"/>
    </row>
    <row r="8" spans="1:7" x14ac:dyDescent="0.25">
      <c r="A8" s="3" t="s">
        <v>8</v>
      </c>
      <c r="B8" s="7">
        <v>0.1</v>
      </c>
      <c r="C8" s="8" t="s">
        <v>9</v>
      </c>
      <c r="D8" s="8"/>
      <c r="E8" s="8"/>
      <c r="F8" s="8"/>
      <c r="G8" s="8"/>
    </row>
    <row r="10" ht="32" customHeight="1" spans="1:7" x14ac:dyDescent="0.25">
      <c r="A10" s="9" t="s">
        <v>10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</row>
    <row r="11" spans="1:7" x14ac:dyDescent="0.25">
      <c r="A11" s="4" t="s">
        <v>17</v>
      </c>
      <c r="B11" s="10">
        <v>80</v>
      </c>
      <c r="C11" s="4" t="s">
        <v>18</v>
      </c>
      <c r="D11" s="6">
        <v>900</v>
      </c>
      <c r="E11" s="7">
        <v>1</v>
      </c>
      <c r="F11" s="11">
        <f>IF(AND(ISNUMBER(D11),ISNUMBER(E11),E11&gt;0),D11/E11,"")</f>
        <v>900</v>
      </c>
      <c r="G11" s="11">
        <f>IF(AND(ISNUMBER(B11),ISNUMBER(F11)),IF(OR(C11="g",C11="ml"),B11/1000,B11)*F11,"")</f>
        <v>72</v>
      </c>
    </row>
    <row r="12" spans="1:7" x14ac:dyDescent="0.25">
      <c r="A12" s="4" t="s">
        <v>19</v>
      </c>
      <c r="B12" s="10">
        <v>60</v>
      </c>
      <c r="C12" s="4" t="s">
        <v>18</v>
      </c>
      <c r="D12" s="6">
        <v>1400</v>
      </c>
      <c r="E12" s="7">
        <v>1</v>
      </c>
      <c r="F12" s="11">
        <f>IF(AND(ISNUMBER(D12),ISNUMBER(E12),E12&gt;0),D12/E12,"")</f>
        <v>1400</v>
      </c>
      <c r="G12" s="11">
        <f>IF(AND(ISNUMBER(B12),ISNUMBER(F12)),IF(OR(C12="g",C12="ml"),B12/1000,B12)*F12,"")</f>
        <v>84</v>
      </c>
    </row>
    <row r="13" spans="1:7" x14ac:dyDescent="0.25">
      <c r="A13" s="4" t="s">
        <v>20</v>
      </c>
      <c r="B13" s="10">
        <v>150</v>
      </c>
      <c r="C13" s="4" t="s">
        <v>18</v>
      </c>
      <c r="D13" s="6">
        <v>3500</v>
      </c>
      <c r="E13" s="7">
        <v>0.7</v>
      </c>
      <c r="F13" s="11">
        <f>IF(AND(ISNUMBER(D13),ISNUMBER(E13),E13&gt;0),D13/E13,"")</f>
        <v>5000</v>
      </c>
      <c r="G13" s="11">
        <f>IF(AND(ISNUMBER(B13),ISNUMBER(F13)),IF(OR(C13="g",C13="ml"),B13/1000,B13)*F13,"")</f>
        <v>750</v>
      </c>
    </row>
    <row r="14" spans="1:7" x14ac:dyDescent="0.25">
      <c r="A14" s="4" t="s">
        <v>21</v>
      </c>
      <c r="B14" s="10">
        <v>0.5</v>
      </c>
      <c r="C14" s="4" t="s">
        <v>22</v>
      </c>
      <c r="D14" s="6">
        <v>250</v>
      </c>
      <c r="E14" s="7">
        <v>1</v>
      </c>
      <c r="F14" s="11">
        <f>IF(AND(ISNUMBER(D14),ISNUMBER(E14),E14&gt;0),D14/E14,"")</f>
        <v>250</v>
      </c>
      <c r="G14" s="11">
        <f>IF(AND(ISNUMBER(B14),ISNUMBER(F14)),IF(OR(C14="g",C14="ml"),B14/1000,B14)*F14,"")</f>
        <v>125</v>
      </c>
    </row>
    <row r="15" spans="1:7" x14ac:dyDescent="0.25">
      <c r="A15" s="4" t="s">
        <v>23</v>
      </c>
      <c r="B15" s="10">
        <v>60</v>
      </c>
      <c r="C15" s="4" t="s">
        <v>18</v>
      </c>
      <c r="D15" s="6">
        <v>800</v>
      </c>
      <c r="E15" s="7">
        <v>0.8</v>
      </c>
      <c r="F15" s="11">
        <f>IF(AND(ISNUMBER(D15),ISNUMBER(E15),E15&gt;0),D15/E15,"")</f>
        <v>1000</v>
      </c>
      <c r="G15" s="11">
        <f>IF(AND(ISNUMBER(B15),ISNUMBER(F15)),IF(OR(C15="g",C15="ml"),B15/1000,B15)*F15,"")</f>
        <v>60</v>
      </c>
    </row>
    <row r="16" spans="1:7" x14ac:dyDescent="0.25">
      <c r="A16" s="4" t="s">
        <v>24</v>
      </c>
      <c r="B16" s="10">
        <v>40</v>
      </c>
      <c r="C16" s="4" t="s">
        <v>18</v>
      </c>
      <c r="D16" s="6">
        <v>1200</v>
      </c>
      <c r="E16" s="7">
        <v>0.9</v>
      </c>
      <c r="F16" s="11">
        <f>IF(AND(ISNUMBER(D16),ISNUMBER(E16),E16&gt;0),D16/E16,"")</f>
        <v>1333.3333333333333</v>
      </c>
      <c r="G16" s="11">
        <f>IF(AND(ISNUMBER(B16),ISNUMBER(F16)),IF(OR(C16="g",C16="ml"),B16/1000,B16)*F16,"")</f>
        <v>53.33333333333333</v>
      </c>
    </row>
    <row r="17" spans="1:7" x14ac:dyDescent="0.25">
      <c r="A17" s="4" t="s">
        <v>25</v>
      </c>
      <c r="B17" s="10">
        <v>50</v>
      </c>
      <c r="C17" s="4" t="s">
        <v>18</v>
      </c>
      <c r="D17" s="6">
        <v>1500</v>
      </c>
      <c r="E17" s="7">
        <v>1</v>
      </c>
      <c r="F17" s="11">
        <f>IF(AND(ISNUMBER(D17),ISNUMBER(E17),E17&gt;0),D17/E17,"")</f>
        <v>1500</v>
      </c>
      <c r="G17" s="11">
        <f>IF(AND(ISNUMBER(B17),ISNUMBER(F17)),IF(OR(C17="g",C17="ml"),B17/1000,B17)*F17,"")</f>
        <v>75</v>
      </c>
    </row>
    <row r="18" spans="1:7" x14ac:dyDescent="0.25">
      <c r="A18" s="4" t="s">
        <v>26</v>
      </c>
      <c r="B18" s="10">
        <v>1</v>
      </c>
      <c r="C18" s="4" t="s">
        <v>27</v>
      </c>
      <c r="D18" s="6">
        <v>60</v>
      </c>
      <c r="E18" s="7">
        <v>1</v>
      </c>
      <c r="F18" s="11">
        <f>IF(AND(ISNUMBER(D18),ISNUMBER(E18),E18&gt;0),D18/E18,"")</f>
        <v>60</v>
      </c>
      <c r="G18" s="11">
        <f>IF(AND(ISNUMBER(B18),ISNUMBER(F18)),IF(OR(C18="g",C18="ml"),B18/1000,B18)*F18,"")</f>
        <v>60</v>
      </c>
    </row>
    <row r="19" spans="1:7" x14ac:dyDescent="0.25">
      <c r="A19" s="4"/>
      <c r="B19" s="10"/>
      <c r="C19" s="4"/>
      <c r="D19" s="6"/>
      <c r="E19" s="7"/>
      <c r="F19" s="11" t="str">
        <f>IF(AND(ISNUMBER(D19),ISNUMBER(E19),E19&gt;0),D19/E19,"")</f>
        <v/>
      </c>
      <c r="G19" s="11" t="str">
        <f>IF(AND(ISNUMBER(B19),ISNUMBER(F19)),IF(OR(C19="g",C19="ml"),B19/1000,B19)*F19,"")</f>
        <v/>
      </c>
    </row>
    <row r="20" spans="1:7" x14ac:dyDescent="0.25">
      <c r="A20" s="4"/>
      <c r="B20" s="10"/>
      <c r="C20" s="4"/>
      <c r="D20" s="6"/>
      <c r="E20" s="7"/>
      <c r="F20" s="11" t="str">
        <f>IF(AND(ISNUMBER(D20),ISNUMBER(E20),E20&gt;0),D20/E20,"")</f>
        <v/>
      </c>
      <c r="G20" s="11" t="str">
        <f>IF(AND(ISNUMBER(B20),ISNUMBER(F20)),IF(OR(C20="g",C20="ml"),B20/1000,B20)*F20,"")</f>
        <v/>
      </c>
    </row>
    <row r="21" spans="1:7" x14ac:dyDescent="0.25">
      <c r="A21" s="4"/>
      <c r="B21" s="10"/>
      <c r="C21" s="4"/>
      <c r="D21" s="6"/>
      <c r="E21" s="7"/>
      <c r="F21" s="11" t="str">
        <f>IF(AND(ISNUMBER(D21),ISNUMBER(E21),E21&gt;0),D21/E21,"")</f>
        <v/>
      </c>
      <c r="G21" s="11" t="str">
        <f>IF(AND(ISNUMBER(B21),ISNUMBER(F21)),IF(OR(C21="g",C21="ml"),B21/1000,B21)*F21,"")</f>
        <v/>
      </c>
    </row>
    <row r="22" spans="1:7" x14ac:dyDescent="0.25">
      <c r="A22" s="4"/>
      <c r="B22" s="10"/>
      <c r="C22" s="4"/>
      <c r="D22" s="6"/>
      <c r="E22" s="7"/>
      <c r="F22" s="11" t="str">
        <f>IF(AND(ISNUMBER(D22),ISNUMBER(E22),E22&gt;0),D22/E22,"")</f>
        <v/>
      </c>
      <c r="G22" s="11" t="str">
        <f>IF(AND(ISNUMBER(B22),ISNUMBER(F22)),IF(OR(C22="g",C22="ml"),B22/1000,B22)*F22,"")</f>
        <v/>
      </c>
    </row>
    <row r="23" spans="1:7" x14ac:dyDescent="0.25">
      <c r="A23" s="4"/>
      <c r="B23" s="10"/>
      <c r="C23" s="4"/>
      <c r="D23" s="6"/>
      <c r="E23" s="7"/>
      <c r="F23" s="11" t="str">
        <f>IF(AND(ISNUMBER(D23),ISNUMBER(E23),E23&gt;0),D23/E23,"")</f>
        <v/>
      </c>
      <c r="G23" s="11" t="str">
        <f>IF(AND(ISNUMBER(B23),ISNUMBER(F23)),IF(OR(C23="g",C23="ml"),B23/1000,B23)*F23,"")</f>
        <v/>
      </c>
    </row>
    <row r="24" spans="1:7" x14ac:dyDescent="0.25">
      <c r="A24" s="4"/>
      <c r="B24" s="10"/>
      <c r="C24" s="4"/>
      <c r="D24" s="6"/>
      <c r="E24" s="7"/>
      <c r="F24" s="11" t="str">
        <f>IF(AND(ISNUMBER(D24),ISNUMBER(E24),E24&gt;0),D24/E24,"")</f>
        <v/>
      </c>
      <c r="G24" s="11" t="str">
        <f>IF(AND(ISNUMBER(B24),ISNUMBER(F24)),IF(OR(C24="g",C24="ml"),B24/1000,B24)*F24,"")</f>
        <v/>
      </c>
    </row>
    <row r="25" spans="1:7" x14ac:dyDescent="0.25">
      <c r="A25" s="4"/>
      <c r="B25" s="10"/>
      <c r="C25" s="4"/>
      <c r="D25" s="6"/>
      <c r="E25" s="7"/>
      <c r="F25" s="11" t="str">
        <f>IF(AND(ISNUMBER(D25),ISNUMBER(E25),E25&gt;0),D25/E25,"")</f>
        <v/>
      </c>
      <c r="G25" s="11" t="str">
        <f>IF(AND(ISNUMBER(B25),ISNUMBER(F25)),IF(OR(C25="g",C25="ml"),B25/1000,B25)*F25,"")</f>
        <v/>
      </c>
    </row>
    <row r="27" spans="1:7" x14ac:dyDescent="0.25">
      <c r="A27" s="12" t="s">
        <v>28</v>
      </c>
      <c r="B27" s="12"/>
      <c r="C27" s="12"/>
      <c r="D27" s="12"/>
      <c r="E27" s="12"/>
      <c r="F27" s="12"/>
      <c r="G27" s="13">
        <f>SUM(G11:G25)</f>
        <v>1279.3333333333333</v>
      </c>
    </row>
    <row r="28" spans="1:7" x14ac:dyDescent="0.25">
      <c r="A28" s="12" t="s">
        <v>29</v>
      </c>
      <c r="B28" s="12"/>
      <c r="C28" s="12"/>
      <c r="D28" s="12"/>
      <c r="E28" s="12"/>
      <c r="F28" s="12"/>
      <c r="G28" s="13">
        <f>IF(B5&gt;0,G27/B5,"")</f>
        <v>1279.3333333333333</v>
      </c>
    </row>
    <row r="29" spans="1:7" x14ac:dyDescent="0.25">
      <c r="A29" s="12" t="s">
        <v>30</v>
      </c>
      <c r="B29" s="12"/>
      <c r="C29" s="12"/>
      <c r="D29" s="12"/>
      <c r="E29" s="12"/>
      <c r="F29" s="12"/>
      <c r="G29" s="14">
        <f>IF(B6&gt;0,G28/B6,"")</f>
        <v>0.328034188034188</v>
      </c>
    </row>
    <row r="30" spans="1:7" x14ac:dyDescent="0.25">
      <c r="A30" s="12" t="s">
        <v>31</v>
      </c>
      <c r="B30" s="12"/>
      <c r="C30" s="12"/>
      <c r="D30" s="12"/>
      <c r="E30" s="12"/>
      <c r="F30" s="12"/>
      <c r="G30" s="13">
        <f>B6-G28</f>
        <v>2620.666666666667</v>
      </c>
    </row>
    <row r="31" spans="1:7" x14ac:dyDescent="0.25">
      <c r="A31" s="12" t="s">
        <v>32</v>
      </c>
      <c r="B31" s="12"/>
      <c r="C31" s="12"/>
      <c r="D31" s="12"/>
      <c r="E31" s="12"/>
      <c r="F31" s="12"/>
      <c r="G31" s="15">
        <v>0.3</v>
      </c>
    </row>
    <row r="32" spans="1:7" x14ac:dyDescent="0.25">
      <c r="A32" s="12" t="s">
        <v>33</v>
      </c>
      <c r="B32" s="12"/>
      <c r="C32" s="12"/>
      <c r="D32" s="12"/>
      <c r="E32" s="12"/>
      <c r="F32" s="12"/>
      <c r="G32" s="13">
        <f>IF(G31&gt;0,G28/G31,"")</f>
        <v>4264.444444444444</v>
      </c>
    </row>
    <row r="33" spans="1:7" x14ac:dyDescent="0.25">
      <c r="A33" s="12" t="s">
        <v>34</v>
      </c>
      <c r="B33" s="12"/>
      <c r="C33" s="12"/>
      <c r="D33" s="12"/>
      <c r="E33" s="12"/>
      <c r="F33" s="12"/>
      <c r="G33" s="13">
        <f>B6*B7</f>
        <v>507</v>
      </c>
    </row>
    <row r="34" spans="1:7" x14ac:dyDescent="0.25">
      <c r="A34" s="12" t="s">
        <v>35</v>
      </c>
      <c r="B34" s="12"/>
      <c r="C34" s="12"/>
      <c r="D34" s="12"/>
      <c r="E34" s="12"/>
      <c r="F34" s="12"/>
      <c r="G34" s="13">
        <f>B6*B8</f>
        <v>390</v>
      </c>
    </row>
    <row r="35" spans="1:7" x14ac:dyDescent="0.25">
      <c r="A35" s="12" t="s">
        <v>36</v>
      </c>
      <c r="B35" s="12"/>
      <c r="C35" s="12"/>
      <c r="D35" s="12"/>
      <c r="E35" s="12"/>
      <c r="F35" s="12"/>
      <c r="G35" s="13">
        <f>B6+G33+G34</f>
        <v>4797</v>
      </c>
    </row>
    <row r="37" spans="1:1" x14ac:dyDescent="0.25">
      <c r="A37" s="2" t="s">
        <v>37</v>
      </c>
    </row>
  </sheetData>
  <mergeCells count="14">
    <mergeCell ref="A1:G1"/>
    <mergeCell ref="A2:G2"/>
    <mergeCell ref="B4:D4"/>
    <mergeCell ref="C7:G7"/>
    <mergeCell ref="C8:G8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</mergeCells>
  <dataValidations count="1">
    <dataValidation type="list" allowBlank="1" showErrorMessage="1" errorStyle="warning" errorTitle="Unidad" error="Usá g, kg, ml, l, unidad o partida. Con g o ml el precio de compra va por kg o por litro." sqref="C11:C25">
      <formula1>"g,kg,ml,l,unidad,partida"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6" t="s">
        <v>38</v>
      </c>
    </row>
    <row r="2" spans="1:1" x14ac:dyDescent="0.25">
      <c r="A2" s="17" t="s">
        <v>39</v>
      </c>
    </row>
    <row r="3" spans="1:1" x14ac:dyDescent="0.25">
      <c r="A3" s="17" t="s">
        <v>40</v>
      </c>
    </row>
    <row r="4" spans="1:1" x14ac:dyDescent="0.25">
      <c r="A4" s="17" t="s">
        <v>41</v>
      </c>
    </row>
    <row r="5" spans="1:1" x14ac:dyDescent="0.25">
      <c r="A5" s="17" t="s">
        <v>42</v>
      </c>
    </row>
    <row r="6" spans="1:1" x14ac:dyDescent="0.25">
      <c r="A6" s="17" t="s">
        <v>43</v>
      </c>
    </row>
    <row r="7" spans="1:1" x14ac:dyDescent="0.25">
      <c r="A7" s="17" t="s">
        <v>44</v>
      </c>
    </row>
    <row r="8" spans="1:1" x14ac:dyDescent="0.25">
      <c r="A8" s="17" t="s">
        <v>45</v>
      </c>
    </row>
    <row r="9" spans="1:1" x14ac:dyDescent="0.25">
      <c r="A9" s="17" t="s">
        <v>46</v>
      </c>
    </row>
    <row r="10" spans="1:1" x14ac:dyDescent="0.25">
      <c r="A10" s="17" t="s">
        <v>47</v>
      </c>
    </row>
    <row r="11" spans="1:1" x14ac:dyDescent="0.25">
      <c r="A11" s="17" t="s">
        <v>48</v>
      </c>
    </row>
    <row r="12" spans="1:1" x14ac:dyDescent="0.25">
      <c r="A12" s="17" t="s">
        <v>49</v>
      </c>
    </row>
    <row r="13" spans="1:1" x14ac:dyDescent="0.25">
      <c r="A13" s="17" t="s">
        <v>50</v>
      </c>
    </row>
    <row r="14" spans="1:1" x14ac:dyDescent="0.25">
      <c r="A14" s="17" t="s">
        <v>51</v>
      </c>
    </row>
    <row r="15" spans="1:1" x14ac:dyDescent="0.25">
      <c r="A15" s="17" t="s">
        <v>39</v>
      </c>
    </row>
    <row r="16" spans="1:1" x14ac:dyDescent="0.25">
      <c r="A16" s="18" t="s">
        <v>52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Ficha técnica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Plaxp</dc:creator>
  <dc:title>Costeo de recetas</dc:title>
  <dc:subject/>
  <dc:description/>
  <cp:keywords/>
  <cp:category/>
  <cp:lastModifiedBy>Unknown</cp:lastModifiedBy>
  <dcterms:created xsi:type="dcterms:W3CDTF">2026-09-29T12:00:00Z</dcterms:created>
  <dcterms:modified xsi:type="dcterms:W3CDTF">2026-09-29T12:00:00Z</dcterms:modified>
</cp:coreProperties>
</file>